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/>
  <mc:AlternateContent xmlns:mc="http://schemas.openxmlformats.org/markup-compatibility/2006">
    <mc:Choice Requires="x15">
      <x15ac:absPath xmlns:x15ac="http://schemas.microsoft.com/office/spreadsheetml/2010/11/ac" url="I:\GDOWN1 Paper 数据\Artical\投稿材料\Source Data\Source Data submit to elife 22.11.8\Supplement Figure\"/>
    </mc:Choice>
  </mc:AlternateContent>
  <xr:revisionPtr revIDLastSave="0" documentId="13_ncr:1_{2DD8F9FE-67DF-4BE8-A95B-615E372839B0}" xr6:coauthVersionLast="36" xr6:coauthVersionMax="36" xr10:uidLastSave="{00000000-0000-0000-0000-000000000000}"/>
  <bookViews>
    <workbookView xWindow="0" yWindow="0" windowWidth="19812" windowHeight="7860" xr2:uid="{00000000-000D-0000-FFFF-FFFF00000000}"/>
  </bookViews>
  <sheets>
    <sheet name="sheet1" sheetId="2" r:id="rId1"/>
  </sheets>
  <calcPr calcId="179021"/>
</workbook>
</file>

<file path=xl/calcChain.xml><?xml version="1.0" encoding="utf-8"?>
<calcChain xmlns="http://schemas.openxmlformats.org/spreadsheetml/2006/main">
  <c r="P31" i="2" l="1"/>
  <c r="N31" i="2"/>
  <c r="G31" i="2"/>
  <c r="E31" i="2"/>
  <c r="P30" i="2"/>
  <c r="N30" i="2"/>
  <c r="G30" i="2"/>
  <c r="H28" i="2" s="1"/>
  <c r="E30" i="2"/>
  <c r="P29" i="2"/>
  <c r="N29" i="2"/>
  <c r="G29" i="2"/>
  <c r="E29" i="2"/>
  <c r="P28" i="2"/>
  <c r="Q28" i="2" s="1"/>
  <c r="N28" i="2"/>
  <c r="O28" i="2" s="1"/>
  <c r="G28" i="2"/>
  <c r="E28" i="2"/>
  <c r="I28" i="2" s="1"/>
  <c r="P23" i="2"/>
  <c r="N23" i="2"/>
  <c r="G23" i="2"/>
  <c r="E23" i="2"/>
  <c r="P22" i="2"/>
  <c r="N22" i="2"/>
  <c r="G22" i="2"/>
  <c r="E22" i="2"/>
  <c r="P21" i="2"/>
  <c r="N21" i="2"/>
  <c r="G21" i="2"/>
  <c r="E21" i="2"/>
  <c r="P20" i="2"/>
  <c r="Q20" i="2" s="1"/>
  <c r="N20" i="2"/>
  <c r="R20" i="2" s="1"/>
  <c r="I20" i="2"/>
  <c r="H20" i="2"/>
  <c r="G20" i="2"/>
  <c r="F20" i="2"/>
  <c r="E20" i="2"/>
  <c r="P15" i="2"/>
  <c r="N15" i="2"/>
  <c r="G15" i="2"/>
  <c r="E15" i="2"/>
  <c r="P14" i="2"/>
  <c r="N14" i="2"/>
  <c r="G14" i="2"/>
  <c r="E14" i="2"/>
  <c r="P13" i="2"/>
  <c r="N13" i="2"/>
  <c r="O12" i="2" s="1"/>
  <c r="G13" i="2"/>
  <c r="E13" i="2"/>
  <c r="I12" i="2" s="1"/>
  <c r="R12" i="2"/>
  <c r="P12" i="2"/>
  <c r="Q12" i="2" s="1"/>
  <c r="N12" i="2"/>
  <c r="G12" i="2"/>
  <c r="H12" i="2" s="1"/>
  <c r="F12" i="2"/>
  <c r="E12" i="2"/>
  <c r="P7" i="2"/>
  <c r="N7" i="2"/>
  <c r="G7" i="2"/>
  <c r="E7" i="2"/>
  <c r="P6" i="2"/>
  <c r="N6" i="2"/>
  <c r="R4" i="2" s="1"/>
  <c r="G6" i="2"/>
  <c r="E6" i="2"/>
  <c r="P5" i="2"/>
  <c r="N5" i="2"/>
  <c r="G5" i="2"/>
  <c r="E5" i="2"/>
  <c r="P4" i="2"/>
  <c r="Q4" i="2" s="1"/>
  <c r="N4" i="2"/>
  <c r="O4" i="2" s="1"/>
  <c r="G4" i="2"/>
  <c r="H4" i="2" s="1"/>
  <c r="E4" i="2"/>
  <c r="F4" i="2" s="1"/>
  <c r="F28" i="2" l="1"/>
  <c r="R28" i="2"/>
  <c r="O20" i="2"/>
  <c r="I4" i="2"/>
</calcChain>
</file>

<file path=xl/sharedStrings.xml><?xml version="1.0" encoding="utf-8"?>
<sst xmlns="http://schemas.openxmlformats.org/spreadsheetml/2006/main" count="80" uniqueCount="15">
  <si>
    <t>Flag-fGdown1 WT(①)</t>
  </si>
  <si>
    <t xml:space="preserve"> -LMB</t>
  </si>
  <si>
    <t xml:space="preserve"> +LMB</t>
  </si>
  <si>
    <t>ROI</t>
  </si>
  <si>
    <t>Total</t>
  </si>
  <si>
    <t>Nuclear</t>
  </si>
  <si>
    <t>Cytoplasmic</t>
  </si>
  <si>
    <t>C/T</t>
  </si>
  <si>
    <t>mean (C/T)</t>
  </si>
  <si>
    <t>N/T</t>
  </si>
  <si>
    <t>mean (N/T)</t>
  </si>
  <si>
    <t>SE</t>
  </si>
  <si>
    <t>Flag-fGdown1 R325A, R328A(②)</t>
  </si>
  <si>
    <t>Flag-zGdown1 WT(③)</t>
  </si>
  <si>
    <t>Flag-zGdown1 R328A, H331A(④)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</si>
</sst>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1"/>
      <color theme="1"/>
      <name val="Arial"/>
      <family val="2"/>
    </font>
    <font>
      <b/>
      <sz val="11"/>
      <color theme="1"/>
      <name val="宋体"/>
      <family val="3"/>
      <charset val="134"/>
      <scheme val="minor"/>
    </font>
    <font>
      <b/>
      <sz val="11"/>
      <color theme="1"/>
      <name val="Arial"/>
      <family val="2"/>
    </font>
    <font>
      <b/>
      <i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3" fillId="3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1"/>
  <sheetViews>
    <sheetView tabSelected="1" zoomScale="70" zoomScaleNormal="70" workbookViewId="0">
      <selection activeCell="H36" sqref="H36"/>
    </sheetView>
  </sheetViews>
  <sheetFormatPr defaultColWidth="9" defaultRowHeight="14.4" x14ac:dyDescent="0.25"/>
  <cols>
    <col min="2" max="2" width="12.33203125" customWidth="1"/>
    <col min="3" max="3" width="12.77734375" customWidth="1"/>
    <col min="4" max="4" width="15.21875" customWidth="1"/>
    <col min="5" max="9" width="18" customWidth="1"/>
    <col min="11" max="11" width="12.77734375" customWidth="1"/>
    <col min="12" max="12" width="12" customWidth="1"/>
    <col min="13" max="13" width="13.44140625" customWidth="1"/>
    <col min="14" max="14" width="18.77734375" customWidth="1"/>
    <col min="15" max="15" width="18" customWidth="1"/>
    <col min="16" max="16" width="16.33203125" customWidth="1"/>
    <col min="17" max="18" width="18" customWidth="1"/>
  </cols>
  <sheetData>
    <row r="1" spans="1:18" x14ac:dyDescent="0.25">
      <c r="A1" s="21" t="s">
        <v>0</v>
      </c>
      <c r="B1" s="21"/>
      <c r="C1" s="19"/>
    </row>
    <row r="2" spans="1:18" s="1" customFormat="1" x14ac:dyDescent="0.25">
      <c r="A2" s="14" t="s">
        <v>1</v>
      </c>
      <c r="B2" s="14"/>
      <c r="C2" s="14"/>
      <c r="D2" s="14"/>
      <c r="E2" s="14"/>
      <c r="F2" s="14"/>
      <c r="G2" s="14"/>
      <c r="H2" s="14"/>
      <c r="I2" s="14"/>
      <c r="K2" s="14" t="s">
        <v>2</v>
      </c>
      <c r="L2" s="14"/>
      <c r="M2" s="14"/>
      <c r="N2" s="14"/>
      <c r="O2" s="14"/>
      <c r="P2" s="14"/>
      <c r="Q2" s="14"/>
      <c r="R2" s="14"/>
    </row>
    <row r="3" spans="1:18" s="2" customFormat="1" ht="13.8" x14ac:dyDescent="0.25">
      <c r="A3" s="3" t="s">
        <v>3</v>
      </c>
      <c r="B3" s="4" t="s">
        <v>4</v>
      </c>
      <c r="C3" s="5" t="s">
        <v>5</v>
      </c>
      <c r="D3" s="5" t="s">
        <v>6</v>
      </c>
      <c r="E3" s="6" t="s">
        <v>7</v>
      </c>
      <c r="F3" s="7" t="s">
        <v>8</v>
      </c>
      <c r="G3" s="6" t="s">
        <v>9</v>
      </c>
      <c r="H3" s="7" t="s">
        <v>10</v>
      </c>
      <c r="I3" s="13" t="s">
        <v>11</v>
      </c>
      <c r="K3" s="4" t="s">
        <v>4</v>
      </c>
      <c r="L3" s="5" t="s">
        <v>5</v>
      </c>
      <c r="M3" s="5" t="s">
        <v>6</v>
      </c>
      <c r="N3" s="6" t="s">
        <v>7</v>
      </c>
      <c r="O3" s="7" t="s">
        <v>8</v>
      </c>
      <c r="P3" s="6" t="s">
        <v>9</v>
      </c>
      <c r="Q3" s="7" t="s">
        <v>10</v>
      </c>
      <c r="R3" s="13" t="s">
        <v>11</v>
      </c>
    </row>
    <row r="4" spans="1:18" x14ac:dyDescent="0.25">
      <c r="A4" s="1">
        <v>0</v>
      </c>
      <c r="B4" s="8">
        <v>16808886</v>
      </c>
      <c r="C4" s="9">
        <v>2902532</v>
      </c>
      <c r="D4" s="9">
        <v>13906354</v>
      </c>
      <c r="E4" s="10">
        <f t="shared" ref="E4:E7" si="0">D4/B4</f>
        <v>0.82732157264913331</v>
      </c>
      <c r="F4" s="15">
        <f>AVERAGE(E4:E7)</f>
        <v>0.87091364103692892</v>
      </c>
      <c r="G4" s="10">
        <f t="shared" ref="G4:G7" si="1">C4/B4</f>
        <v>0.17267842735086669</v>
      </c>
      <c r="H4" s="15">
        <f>AVERAGE(G4:G7)</f>
        <v>0.12908635896307111</v>
      </c>
      <c r="I4" s="16">
        <f>STDEV(E4:E7)/SQRT(4)</f>
        <v>1.5979114503939403E-2</v>
      </c>
      <c r="K4" s="8">
        <v>37948699</v>
      </c>
      <c r="L4" s="9">
        <v>2404975</v>
      </c>
      <c r="M4" s="9">
        <v>35543724</v>
      </c>
      <c r="N4" s="10">
        <f t="shared" ref="N4:N7" si="2">M4/K4</f>
        <v>0.93662562713941788</v>
      </c>
      <c r="O4" s="15">
        <f>AVERAGE(N4:N7)</f>
        <v>0.85734351001178366</v>
      </c>
      <c r="P4" s="10">
        <f t="shared" ref="P4:P7" si="3">L4/K4</f>
        <v>6.3374372860582118E-2</v>
      </c>
      <c r="Q4" s="15">
        <f>AVERAGE(P4:P7)</f>
        <v>0.14265648998821634</v>
      </c>
      <c r="R4" s="16">
        <f>STDEV(N4:N7)/SQRT(4)</f>
        <v>4.1932461491999772E-2</v>
      </c>
    </row>
    <row r="5" spans="1:18" x14ac:dyDescent="0.25">
      <c r="A5" s="1">
        <v>1</v>
      </c>
      <c r="B5" s="8">
        <v>23464172</v>
      </c>
      <c r="C5" s="9">
        <v>2410665</v>
      </c>
      <c r="D5" s="9">
        <v>21053507</v>
      </c>
      <c r="E5" s="10">
        <f t="shared" si="0"/>
        <v>0.89726187653244271</v>
      </c>
      <c r="F5" s="15"/>
      <c r="G5" s="10">
        <f t="shared" si="1"/>
        <v>0.10273812346755726</v>
      </c>
      <c r="H5" s="15"/>
      <c r="I5" s="16"/>
      <c r="K5" s="8">
        <v>20278207</v>
      </c>
      <c r="L5" s="9">
        <v>5099274</v>
      </c>
      <c r="M5" s="9">
        <v>15178933</v>
      </c>
      <c r="N5" s="10">
        <f t="shared" si="2"/>
        <v>0.74853427623063518</v>
      </c>
      <c r="O5" s="15"/>
      <c r="P5" s="10">
        <f t="shared" si="3"/>
        <v>0.25146572376936482</v>
      </c>
      <c r="Q5" s="15"/>
      <c r="R5" s="16"/>
    </row>
    <row r="6" spans="1:18" x14ac:dyDescent="0.25">
      <c r="A6" s="1">
        <v>2</v>
      </c>
      <c r="B6" s="8">
        <v>16660166</v>
      </c>
      <c r="C6" s="9">
        <v>1795954</v>
      </c>
      <c r="D6" s="9">
        <v>14864212</v>
      </c>
      <c r="E6" s="10">
        <f t="shared" si="0"/>
        <v>0.89220071396647549</v>
      </c>
      <c r="F6" s="15"/>
      <c r="G6" s="10">
        <f t="shared" si="1"/>
        <v>0.10779928603352451</v>
      </c>
      <c r="H6" s="15"/>
      <c r="I6" s="16"/>
      <c r="K6" s="8">
        <v>17789406</v>
      </c>
      <c r="L6" s="9">
        <v>2908970</v>
      </c>
      <c r="M6" s="9">
        <v>14880436</v>
      </c>
      <c r="N6" s="10">
        <f t="shared" si="2"/>
        <v>0.83647739559151102</v>
      </c>
      <c r="O6" s="15"/>
      <c r="P6" s="10">
        <f t="shared" si="3"/>
        <v>0.16352260440848895</v>
      </c>
      <c r="Q6" s="15"/>
      <c r="R6" s="16"/>
    </row>
    <row r="7" spans="1:18" x14ac:dyDescent="0.25">
      <c r="A7" s="1">
        <v>3</v>
      </c>
      <c r="B7" s="11">
        <v>18694280</v>
      </c>
      <c r="C7" s="9">
        <v>2488762</v>
      </c>
      <c r="D7" s="9">
        <v>16205518</v>
      </c>
      <c r="E7" s="10">
        <f t="shared" si="0"/>
        <v>0.86687040099966406</v>
      </c>
      <c r="F7" s="15"/>
      <c r="G7" s="10">
        <f t="shared" si="1"/>
        <v>0.13312959900033594</v>
      </c>
      <c r="H7" s="15"/>
      <c r="I7" s="16"/>
      <c r="K7" s="11">
        <v>33976179</v>
      </c>
      <c r="L7" s="9">
        <v>3134753</v>
      </c>
      <c r="M7" s="9">
        <v>30841426</v>
      </c>
      <c r="N7" s="10">
        <f t="shared" si="2"/>
        <v>0.90773674108557056</v>
      </c>
      <c r="O7" s="15"/>
      <c r="P7" s="10">
        <f t="shared" si="3"/>
        <v>9.2263258914429436E-2</v>
      </c>
      <c r="Q7" s="15"/>
      <c r="R7" s="16"/>
    </row>
    <row r="8" spans="1:18" x14ac:dyDescent="0.25">
      <c r="C8" s="12"/>
      <c r="D8" s="12"/>
      <c r="E8" s="12"/>
      <c r="F8" s="12"/>
      <c r="G8" s="12"/>
      <c r="H8" s="12"/>
      <c r="L8" s="12"/>
      <c r="M8" s="12"/>
      <c r="N8" s="12"/>
      <c r="O8" s="12"/>
      <c r="P8" s="12"/>
      <c r="Q8" s="12"/>
    </row>
    <row r="9" spans="1:18" x14ac:dyDescent="0.25">
      <c r="A9" s="17" t="s">
        <v>12</v>
      </c>
      <c r="B9" s="17"/>
      <c r="C9" s="22"/>
      <c r="D9" s="12"/>
      <c r="E9" s="12"/>
      <c r="F9" s="12"/>
      <c r="G9" s="12"/>
      <c r="H9" s="12"/>
      <c r="L9" s="12"/>
      <c r="M9" s="12"/>
      <c r="N9" s="12"/>
      <c r="O9" s="12"/>
      <c r="P9" s="12"/>
      <c r="Q9" s="12"/>
    </row>
    <row r="10" spans="1:18" s="1" customFormat="1" x14ac:dyDescent="0.25">
      <c r="A10" s="14" t="s">
        <v>1</v>
      </c>
      <c r="B10" s="14"/>
      <c r="C10" s="14"/>
      <c r="D10" s="14"/>
      <c r="E10" s="14"/>
      <c r="F10" s="14"/>
      <c r="G10" s="14"/>
      <c r="H10" s="14"/>
      <c r="I10" s="14"/>
      <c r="K10" s="14" t="s">
        <v>2</v>
      </c>
      <c r="L10" s="14"/>
      <c r="M10" s="14"/>
      <c r="N10" s="14"/>
      <c r="O10" s="14"/>
      <c r="P10" s="14"/>
      <c r="Q10" s="14"/>
      <c r="R10" s="14"/>
    </row>
    <row r="11" spans="1:18" s="2" customFormat="1" ht="13.8" x14ac:dyDescent="0.25">
      <c r="A11" s="3" t="s">
        <v>3</v>
      </c>
      <c r="B11" s="4" t="s">
        <v>4</v>
      </c>
      <c r="C11" s="5" t="s">
        <v>5</v>
      </c>
      <c r="D11" s="5" t="s">
        <v>6</v>
      </c>
      <c r="E11" s="6" t="s">
        <v>7</v>
      </c>
      <c r="F11" s="7" t="s">
        <v>8</v>
      </c>
      <c r="G11" s="6" t="s">
        <v>9</v>
      </c>
      <c r="H11" s="7" t="s">
        <v>10</v>
      </c>
      <c r="I11" s="13" t="s">
        <v>11</v>
      </c>
      <c r="K11" s="4" t="s">
        <v>4</v>
      </c>
      <c r="L11" s="5" t="s">
        <v>5</v>
      </c>
      <c r="M11" s="5" t="s">
        <v>6</v>
      </c>
      <c r="N11" s="6" t="s">
        <v>7</v>
      </c>
      <c r="O11" s="7" t="s">
        <v>8</v>
      </c>
      <c r="P11" s="6" t="s">
        <v>9</v>
      </c>
      <c r="Q11" s="7" t="s">
        <v>10</v>
      </c>
      <c r="R11" s="13" t="s">
        <v>11</v>
      </c>
    </row>
    <row r="12" spans="1:18" x14ac:dyDescent="0.25">
      <c r="A12" s="1">
        <v>0</v>
      </c>
      <c r="B12" s="8">
        <v>26334204</v>
      </c>
      <c r="C12" s="9">
        <v>3709287</v>
      </c>
      <c r="D12" s="9">
        <v>22624917</v>
      </c>
      <c r="E12" s="10">
        <f t="shared" ref="E12:E15" si="4">D12/B12</f>
        <v>0.85914565710814728</v>
      </c>
      <c r="F12" s="15">
        <f>AVERAGE(E12:E15)</f>
        <v>0.86008852664989588</v>
      </c>
      <c r="G12" s="10">
        <f t="shared" ref="G12:G15" si="5">C12/B12</f>
        <v>0.14085434289185275</v>
      </c>
      <c r="H12" s="15">
        <f>AVERAGE(G12:G15)</f>
        <v>0.13991147335010412</v>
      </c>
      <c r="I12" s="16">
        <f>STDEV(E12:E15)/SQRT(4)</f>
        <v>8.8897198102283678E-3</v>
      </c>
      <c r="K12" s="8">
        <v>32195659</v>
      </c>
      <c r="L12" s="9">
        <v>14196333</v>
      </c>
      <c r="M12" s="9">
        <v>17999326</v>
      </c>
      <c r="N12" s="10">
        <f t="shared" ref="N12:N15" si="6">M12/K12</f>
        <v>0.55906064851786386</v>
      </c>
      <c r="O12" s="15">
        <f>AVERAGE(N12:N15)</f>
        <v>0.58102519824887622</v>
      </c>
      <c r="P12" s="10">
        <f t="shared" ref="P12:P15" si="7">L12/K12</f>
        <v>0.44093935148213614</v>
      </c>
      <c r="Q12" s="15">
        <f>AVERAGE(P12:P15)</f>
        <v>0.41897480175112378</v>
      </c>
      <c r="R12" s="16">
        <f>STDEV(N12:N15)/SQRT(4)</f>
        <v>2.3321430080574492E-2</v>
      </c>
    </row>
    <row r="13" spans="1:18" x14ac:dyDescent="0.25">
      <c r="A13" s="1">
        <v>1</v>
      </c>
      <c r="B13" s="8">
        <v>28906891</v>
      </c>
      <c r="C13" s="9">
        <v>4545443</v>
      </c>
      <c r="D13" s="9">
        <v>24361448</v>
      </c>
      <c r="E13" s="10">
        <f t="shared" si="4"/>
        <v>0.8427557290751192</v>
      </c>
      <c r="F13" s="15"/>
      <c r="G13" s="10">
        <f t="shared" si="5"/>
        <v>0.15724427092488086</v>
      </c>
      <c r="H13" s="15"/>
      <c r="I13" s="16"/>
      <c r="K13" s="8">
        <v>20478556</v>
      </c>
      <c r="L13" s="9">
        <v>7701404</v>
      </c>
      <c r="M13" s="9">
        <v>12777152</v>
      </c>
      <c r="N13" s="10">
        <f t="shared" si="6"/>
        <v>0.62392836682430153</v>
      </c>
      <c r="O13" s="15"/>
      <c r="P13" s="10">
        <f t="shared" si="7"/>
        <v>0.37607163317569853</v>
      </c>
      <c r="Q13" s="15"/>
      <c r="R13" s="16"/>
    </row>
    <row r="14" spans="1:18" x14ac:dyDescent="0.25">
      <c r="A14" s="1">
        <v>2</v>
      </c>
      <c r="B14" s="8">
        <v>34500399</v>
      </c>
      <c r="C14" s="9">
        <v>3977259</v>
      </c>
      <c r="D14" s="9">
        <v>30523140</v>
      </c>
      <c r="E14" s="10">
        <f t="shared" si="4"/>
        <v>0.8847184636908112</v>
      </c>
      <c r="F14" s="15"/>
      <c r="G14" s="10">
        <f t="shared" si="5"/>
        <v>0.11528153630918878</v>
      </c>
      <c r="H14" s="15"/>
      <c r="I14" s="16"/>
      <c r="K14" s="8">
        <v>35510959</v>
      </c>
      <c r="L14" s="9">
        <v>13664987</v>
      </c>
      <c r="M14" s="9">
        <v>21845972</v>
      </c>
      <c r="N14" s="10">
        <f t="shared" si="6"/>
        <v>0.61518958133459589</v>
      </c>
      <c r="O14" s="15"/>
      <c r="P14" s="10">
        <f t="shared" si="7"/>
        <v>0.38481041866540411</v>
      </c>
      <c r="Q14" s="15"/>
      <c r="R14" s="16"/>
    </row>
    <row r="15" spans="1:18" x14ac:dyDescent="0.25">
      <c r="A15" s="1">
        <v>3</v>
      </c>
      <c r="B15" s="11">
        <v>15692574</v>
      </c>
      <c r="C15" s="9">
        <v>2295286</v>
      </c>
      <c r="D15" s="9">
        <v>13397288</v>
      </c>
      <c r="E15" s="10">
        <f t="shared" si="4"/>
        <v>0.85373425672550596</v>
      </c>
      <c r="F15" s="15"/>
      <c r="G15" s="10">
        <f t="shared" si="5"/>
        <v>0.14626574327449404</v>
      </c>
      <c r="H15" s="15"/>
      <c r="I15" s="16"/>
      <c r="K15" s="11">
        <v>47166123</v>
      </c>
      <c r="L15" s="9">
        <v>22360412</v>
      </c>
      <c r="M15" s="9">
        <v>24805711</v>
      </c>
      <c r="N15" s="10">
        <f t="shared" si="6"/>
        <v>0.52592219631874348</v>
      </c>
      <c r="O15" s="15"/>
      <c r="P15" s="10">
        <f t="shared" si="7"/>
        <v>0.47407780368125657</v>
      </c>
      <c r="Q15" s="15"/>
      <c r="R15" s="16"/>
    </row>
    <row r="16" spans="1:18" x14ac:dyDescent="0.25">
      <c r="C16" s="12"/>
      <c r="D16" s="12"/>
      <c r="E16" s="12"/>
      <c r="F16" s="12"/>
      <c r="G16" s="12"/>
      <c r="H16" s="12"/>
      <c r="L16" s="12"/>
      <c r="M16" s="12"/>
      <c r="N16" s="12"/>
      <c r="O16" s="12"/>
      <c r="P16" s="12"/>
      <c r="Q16" s="12"/>
    </row>
    <row r="17" spans="1:18" x14ac:dyDescent="0.25">
      <c r="A17" s="20" t="s">
        <v>13</v>
      </c>
      <c r="B17" s="20"/>
      <c r="C17" s="20"/>
      <c r="D17" s="12"/>
      <c r="E17" s="12"/>
      <c r="F17" s="12"/>
      <c r="G17" s="12"/>
      <c r="H17" s="12"/>
      <c r="L17" s="12"/>
      <c r="M17" s="12"/>
      <c r="N17" s="12"/>
      <c r="O17" s="12"/>
      <c r="P17" s="12"/>
      <c r="Q17" s="12"/>
    </row>
    <row r="18" spans="1:18" s="1" customFormat="1" x14ac:dyDescent="0.25">
      <c r="A18" s="14" t="s">
        <v>1</v>
      </c>
      <c r="B18" s="14"/>
      <c r="C18" s="14"/>
      <c r="D18" s="14"/>
      <c r="E18" s="14"/>
      <c r="F18" s="14"/>
      <c r="G18" s="14"/>
      <c r="H18" s="14"/>
      <c r="I18" s="14"/>
      <c r="K18" s="14" t="s">
        <v>2</v>
      </c>
      <c r="L18" s="14"/>
      <c r="M18" s="14"/>
      <c r="N18" s="14"/>
      <c r="O18" s="14"/>
      <c r="P18" s="14"/>
      <c r="Q18" s="14"/>
      <c r="R18" s="14"/>
    </row>
    <row r="19" spans="1:18" s="2" customFormat="1" ht="13.8" x14ac:dyDescent="0.25">
      <c r="A19" s="3" t="s">
        <v>3</v>
      </c>
      <c r="B19" s="4" t="s">
        <v>4</v>
      </c>
      <c r="C19" s="5" t="s">
        <v>5</v>
      </c>
      <c r="D19" s="5" t="s">
        <v>6</v>
      </c>
      <c r="E19" s="6" t="s">
        <v>7</v>
      </c>
      <c r="F19" s="7" t="s">
        <v>8</v>
      </c>
      <c r="G19" s="6" t="s">
        <v>9</v>
      </c>
      <c r="H19" s="7" t="s">
        <v>10</v>
      </c>
      <c r="I19" s="13" t="s">
        <v>11</v>
      </c>
      <c r="K19" s="4" t="s">
        <v>4</v>
      </c>
      <c r="L19" s="5" t="s">
        <v>5</v>
      </c>
      <c r="M19" s="5" t="s">
        <v>6</v>
      </c>
      <c r="N19" s="6" t="s">
        <v>7</v>
      </c>
      <c r="O19" s="7" t="s">
        <v>8</v>
      </c>
      <c r="P19" s="6" t="s">
        <v>9</v>
      </c>
      <c r="Q19" s="7" t="s">
        <v>10</v>
      </c>
      <c r="R19" s="13" t="s">
        <v>11</v>
      </c>
    </row>
    <row r="20" spans="1:18" x14ac:dyDescent="0.25">
      <c r="A20" s="1">
        <v>0</v>
      </c>
      <c r="B20" s="8">
        <v>32411275</v>
      </c>
      <c r="C20" s="9">
        <v>3370320</v>
      </c>
      <c r="D20" s="9">
        <v>29040955</v>
      </c>
      <c r="E20" s="10">
        <f t="shared" ref="E20:E23" si="8">D20/B20</f>
        <v>0.89601396427632052</v>
      </c>
      <c r="F20" s="15">
        <f>AVERAGE(E20:E23)</f>
        <v>0.90859258839355594</v>
      </c>
      <c r="G20" s="10">
        <f t="shared" ref="G20:G23" si="9">C20/B20</f>
        <v>0.1039860357236795</v>
      </c>
      <c r="H20" s="15">
        <f>AVERAGE(G20:G23)</f>
        <v>9.1407411606444153E-2</v>
      </c>
      <c r="I20" s="16">
        <f>STDEV(E20:E23)/SQRT(4)</f>
        <v>8.5494388167908653E-3</v>
      </c>
      <c r="K20" s="8">
        <v>42264090</v>
      </c>
      <c r="L20" s="9">
        <v>4783770</v>
      </c>
      <c r="M20" s="9">
        <v>37480320</v>
      </c>
      <c r="N20" s="10">
        <f t="shared" ref="N20:N23" si="10">M20/K20</f>
        <v>0.88681242160898299</v>
      </c>
      <c r="O20" s="15">
        <f>AVERAGE(N20:N23)</f>
        <v>0.8974040382955597</v>
      </c>
      <c r="P20" s="10">
        <f t="shared" ref="P20:P23" si="11">L20/K20</f>
        <v>0.11318757839101705</v>
      </c>
      <c r="Q20" s="15">
        <f>AVERAGE(P20:P23)</f>
        <v>0.10259596170444037</v>
      </c>
      <c r="R20" s="16">
        <f>STDEV(N20:N23)/SQRT(4)</f>
        <v>4.7018666897242212E-3</v>
      </c>
    </row>
    <row r="21" spans="1:18" x14ac:dyDescent="0.25">
      <c r="A21" s="1">
        <v>1</v>
      </c>
      <c r="B21" s="8">
        <v>43981581</v>
      </c>
      <c r="C21" s="9">
        <v>2919775</v>
      </c>
      <c r="D21" s="9">
        <v>41061806</v>
      </c>
      <c r="E21" s="10">
        <f t="shared" si="8"/>
        <v>0.93361368705686132</v>
      </c>
      <c r="F21" s="15"/>
      <c r="G21" s="10">
        <f t="shared" si="9"/>
        <v>6.6386312943138626E-2</v>
      </c>
      <c r="H21" s="15"/>
      <c r="I21" s="16"/>
      <c r="K21" s="8">
        <v>56106908</v>
      </c>
      <c r="L21" s="9">
        <v>5566428</v>
      </c>
      <c r="M21" s="9">
        <v>50540480</v>
      </c>
      <c r="N21" s="10">
        <f t="shared" si="10"/>
        <v>0.90078890107435616</v>
      </c>
      <c r="O21" s="15"/>
      <c r="P21" s="10">
        <f t="shared" si="11"/>
        <v>9.9211098925643879E-2</v>
      </c>
      <c r="Q21" s="15"/>
      <c r="R21" s="16"/>
    </row>
    <row r="22" spans="1:18" x14ac:dyDescent="0.25">
      <c r="A22" s="1">
        <v>2</v>
      </c>
      <c r="B22" s="8">
        <v>52389488</v>
      </c>
      <c r="C22" s="9">
        <v>4969198</v>
      </c>
      <c r="D22" s="9">
        <v>47420290</v>
      </c>
      <c r="E22" s="10">
        <f t="shared" si="8"/>
        <v>0.90514894896472364</v>
      </c>
      <c r="F22" s="15"/>
      <c r="G22" s="10">
        <f t="shared" si="9"/>
        <v>9.4851051035276385E-2</v>
      </c>
      <c r="H22" s="15"/>
      <c r="I22" s="16"/>
      <c r="K22" s="8">
        <v>37589607</v>
      </c>
      <c r="L22" s="9">
        <v>4006974</v>
      </c>
      <c r="M22" s="9">
        <v>33582633</v>
      </c>
      <c r="N22" s="10">
        <f t="shared" si="10"/>
        <v>0.89340207786689552</v>
      </c>
      <c r="O22" s="15"/>
      <c r="P22" s="10">
        <f t="shared" si="11"/>
        <v>0.1065979221331045</v>
      </c>
      <c r="Q22" s="15"/>
      <c r="R22" s="16"/>
    </row>
    <row r="23" spans="1:18" x14ac:dyDescent="0.25">
      <c r="A23" s="1">
        <v>3</v>
      </c>
      <c r="B23" s="11">
        <v>23959824</v>
      </c>
      <c r="C23" s="9">
        <v>2405716</v>
      </c>
      <c r="D23" s="9">
        <v>21554108</v>
      </c>
      <c r="E23" s="10">
        <f t="shared" si="8"/>
        <v>0.89959375327631785</v>
      </c>
      <c r="F23" s="15"/>
      <c r="G23" s="10">
        <f t="shared" si="9"/>
        <v>0.1004062467236821</v>
      </c>
      <c r="H23" s="15"/>
      <c r="I23" s="16"/>
      <c r="K23" s="11">
        <v>31724306</v>
      </c>
      <c r="L23" s="9">
        <v>2899197</v>
      </c>
      <c r="M23" s="9">
        <v>28825109</v>
      </c>
      <c r="N23" s="10">
        <f t="shared" si="10"/>
        <v>0.90861275263200403</v>
      </c>
      <c r="O23" s="15"/>
      <c r="P23" s="10">
        <f t="shared" si="11"/>
        <v>9.1387247367996013E-2</v>
      </c>
      <c r="Q23" s="15"/>
      <c r="R23" s="16"/>
    </row>
    <row r="24" spans="1:18" x14ac:dyDescent="0.25">
      <c r="C24" s="12"/>
      <c r="D24" s="12"/>
      <c r="E24" s="12"/>
      <c r="F24" s="12"/>
      <c r="G24" s="12"/>
      <c r="H24" s="12"/>
      <c r="L24" s="12"/>
      <c r="M24" s="12"/>
      <c r="N24" s="12"/>
      <c r="O24" s="12"/>
      <c r="P24" s="12"/>
      <c r="Q24" s="12"/>
    </row>
    <row r="25" spans="1:18" x14ac:dyDescent="0.25">
      <c r="A25" s="18" t="s">
        <v>14</v>
      </c>
      <c r="B25" s="18"/>
      <c r="C25" s="18"/>
      <c r="D25" s="18"/>
      <c r="E25" s="12"/>
      <c r="F25" s="12"/>
      <c r="G25" s="12"/>
      <c r="H25" s="12"/>
      <c r="L25" s="12"/>
      <c r="M25" s="12"/>
      <c r="N25" s="12"/>
      <c r="O25" s="12"/>
      <c r="P25" s="12"/>
      <c r="Q25" s="12"/>
    </row>
    <row r="26" spans="1:18" s="1" customFormat="1" x14ac:dyDescent="0.25">
      <c r="A26" s="14" t="s">
        <v>1</v>
      </c>
      <c r="B26" s="14"/>
      <c r="C26" s="14"/>
      <c r="D26" s="14"/>
      <c r="E26" s="14"/>
      <c r="F26" s="14"/>
      <c r="G26" s="14"/>
      <c r="H26" s="14"/>
      <c r="I26" s="14"/>
      <c r="K26" s="14" t="s">
        <v>2</v>
      </c>
      <c r="L26" s="14"/>
      <c r="M26" s="14"/>
      <c r="N26" s="14"/>
      <c r="O26" s="14"/>
      <c r="P26" s="14"/>
      <c r="Q26" s="14"/>
      <c r="R26" s="14"/>
    </row>
    <row r="27" spans="1:18" s="2" customFormat="1" ht="13.8" x14ac:dyDescent="0.25">
      <c r="A27" s="3" t="s">
        <v>3</v>
      </c>
      <c r="B27" s="4" t="s">
        <v>4</v>
      </c>
      <c r="C27" s="5" t="s">
        <v>5</v>
      </c>
      <c r="D27" s="5" t="s">
        <v>6</v>
      </c>
      <c r="E27" s="6" t="s">
        <v>7</v>
      </c>
      <c r="F27" s="7" t="s">
        <v>8</v>
      </c>
      <c r="G27" s="6" t="s">
        <v>9</v>
      </c>
      <c r="H27" s="7" t="s">
        <v>10</v>
      </c>
      <c r="I27" s="13" t="s">
        <v>11</v>
      </c>
      <c r="K27" s="4" t="s">
        <v>4</v>
      </c>
      <c r="L27" s="5" t="s">
        <v>5</v>
      </c>
      <c r="M27" s="5" t="s">
        <v>6</v>
      </c>
      <c r="N27" s="6" t="s">
        <v>7</v>
      </c>
      <c r="O27" s="7" t="s">
        <v>8</v>
      </c>
      <c r="P27" s="6" t="s">
        <v>9</v>
      </c>
      <c r="Q27" s="7" t="s">
        <v>10</v>
      </c>
      <c r="R27" s="13" t="s">
        <v>11</v>
      </c>
    </row>
    <row r="28" spans="1:18" x14ac:dyDescent="0.25">
      <c r="A28" s="1">
        <v>0</v>
      </c>
      <c r="B28" s="8">
        <v>27155695</v>
      </c>
      <c r="C28" s="9">
        <v>2338599</v>
      </c>
      <c r="D28" s="9">
        <v>24817096</v>
      </c>
      <c r="E28" s="10">
        <f t="shared" ref="E28:E31" si="12">D28/B28</f>
        <v>0.91388182110603322</v>
      </c>
      <c r="F28" s="15">
        <f>AVERAGE(E28:E31)</f>
        <v>0.88642617550038927</v>
      </c>
      <c r="G28" s="10">
        <f t="shared" ref="G28:G31" si="13">C28/B28</f>
        <v>8.6118178893966807E-2</v>
      </c>
      <c r="H28" s="15">
        <f>AVERAGE(G28:G31)</f>
        <v>0.11357382449961087</v>
      </c>
      <c r="I28" s="16">
        <f>STDEV(E28:E31)/SQRT(4)</f>
        <v>1.0646406876836385E-2</v>
      </c>
      <c r="K28" s="8">
        <v>37490686</v>
      </c>
      <c r="L28" s="9">
        <v>10173088</v>
      </c>
      <c r="M28" s="9">
        <v>27317598</v>
      </c>
      <c r="N28" s="10">
        <f t="shared" ref="N28:N31" si="14">M28/K28</f>
        <v>0.72865025729323807</v>
      </c>
      <c r="O28" s="15">
        <f>AVERAGE(N28:N31)</f>
        <v>0.69260069235596156</v>
      </c>
      <c r="P28" s="10">
        <f t="shared" ref="P28:P31" si="15">L28/K28</f>
        <v>0.27134974270676188</v>
      </c>
      <c r="Q28" s="15">
        <f>AVERAGE(P28:P31)</f>
        <v>0.30739930764403833</v>
      </c>
      <c r="R28" s="16">
        <f>STDEV(N28:N31)/SQRT(4)</f>
        <v>1.9126690066126873E-2</v>
      </c>
    </row>
    <row r="29" spans="1:18" x14ac:dyDescent="0.25">
      <c r="A29" s="1">
        <v>1</v>
      </c>
      <c r="B29" s="8">
        <v>26482070</v>
      </c>
      <c r="C29" s="9">
        <v>3231506</v>
      </c>
      <c r="D29" s="9">
        <v>23250564</v>
      </c>
      <c r="E29" s="10">
        <f t="shared" si="12"/>
        <v>0.87797381398055363</v>
      </c>
      <c r="F29" s="15"/>
      <c r="G29" s="10">
        <f t="shared" si="13"/>
        <v>0.12202618601944637</v>
      </c>
      <c r="H29" s="15"/>
      <c r="I29" s="16"/>
      <c r="K29" s="8">
        <v>16190820</v>
      </c>
      <c r="L29" s="9">
        <v>4898943</v>
      </c>
      <c r="M29" s="9">
        <v>11291877</v>
      </c>
      <c r="N29" s="10">
        <f t="shared" si="14"/>
        <v>0.69742465174710111</v>
      </c>
      <c r="O29" s="15"/>
      <c r="P29" s="10">
        <f t="shared" si="15"/>
        <v>0.30257534825289889</v>
      </c>
      <c r="Q29" s="15"/>
      <c r="R29" s="16"/>
    </row>
    <row r="30" spans="1:18" x14ac:dyDescent="0.25">
      <c r="A30" s="1">
        <v>2</v>
      </c>
      <c r="B30" s="8">
        <v>29204023</v>
      </c>
      <c r="C30" s="9">
        <v>3205581</v>
      </c>
      <c r="D30" s="9">
        <v>25998442</v>
      </c>
      <c r="E30" s="10">
        <f t="shared" si="12"/>
        <v>0.89023495153390342</v>
      </c>
      <c r="F30" s="15"/>
      <c r="G30" s="10">
        <f t="shared" si="13"/>
        <v>0.10976504846609661</v>
      </c>
      <c r="H30" s="15"/>
      <c r="I30" s="16"/>
      <c r="K30" s="8">
        <v>38215264</v>
      </c>
      <c r="L30" s="9">
        <v>13804926</v>
      </c>
      <c r="M30" s="9">
        <v>24410338</v>
      </c>
      <c r="N30" s="10">
        <f t="shared" si="14"/>
        <v>0.63875884777349701</v>
      </c>
      <c r="O30" s="15"/>
      <c r="P30" s="10">
        <f t="shared" si="15"/>
        <v>0.36124115222650299</v>
      </c>
      <c r="Q30" s="15"/>
      <c r="R30" s="16"/>
    </row>
    <row r="31" spans="1:18" x14ac:dyDescent="0.25">
      <c r="A31" s="1">
        <v>3</v>
      </c>
      <c r="B31" s="11">
        <v>43586666</v>
      </c>
      <c r="C31" s="9">
        <v>5944606</v>
      </c>
      <c r="D31" s="9">
        <v>37642060</v>
      </c>
      <c r="E31" s="10">
        <f t="shared" si="12"/>
        <v>0.86361411538106636</v>
      </c>
      <c r="F31" s="15"/>
      <c r="G31" s="10">
        <f t="shared" si="13"/>
        <v>0.13638588461893369</v>
      </c>
      <c r="H31" s="15"/>
      <c r="I31" s="16"/>
      <c r="K31" s="11">
        <v>27718217</v>
      </c>
      <c r="L31" s="9">
        <v>8161102</v>
      </c>
      <c r="M31" s="9">
        <v>19557115</v>
      </c>
      <c r="N31" s="10">
        <f t="shared" si="14"/>
        <v>0.70556901261001026</v>
      </c>
      <c r="O31" s="15"/>
      <c r="P31" s="10">
        <f t="shared" si="15"/>
        <v>0.29443098738998974</v>
      </c>
      <c r="Q31" s="15"/>
      <c r="R31" s="16"/>
    </row>
  </sheetData>
  <mergeCells count="34">
    <mergeCell ref="A17:C17"/>
    <mergeCell ref="A25:D25"/>
    <mergeCell ref="Q28:Q31"/>
    <mergeCell ref="R4:R7"/>
    <mergeCell ref="R12:R15"/>
    <mergeCell ref="R20:R23"/>
    <mergeCell ref="R28:R31"/>
    <mergeCell ref="I28:I31"/>
    <mergeCell ref="O4:O7"/>
    <mergeCell ref="O12:O15"/>
    <mergeCell ref="O20:O23"/>
    <mergeCell ref="O28:O31"/>
    <mergeCell ref="F28:F31"/>
    <mergeCell ref="H4:H7"/>
    <mergeCell ref="H12:H15"/>
    <mergeCell ref="H20:H23"/>
    <mergeCell ref="H28:H31"/>
    <mergeCell ref="A26:I26"/>
    <mergeCell ref="K26:R26"/>
    <mergeCell ref="F4:F7"/>
    <mergeCell ref="F12:F15"/>
    <mergeCell ref="F20:F23"/>
    <mergeCell ref="I4:I7"/>
    <mergeCell ref="I12:I15"/>
    <mergeCell ref="I20:I23"/>
    <mergeCell ref="Q4:Q7"/>
    <mergeCell ref="Q12:Q15"/>
    <mergeCell ref="Q20:Q23"/>
    <mergeCell ref="A2:I2"/>
    <mergeCell ref="K2:R2"/>
    <mergeCell ref="A10:I10"/>
    <mergeCell ref="K10:R10"/>
    <mergeCell ref="A18:I18"/>
    <mergeCell ref="K18:R18"/>
  </mergeCells>
  <phoneticPr fontId="5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25115</dc:creator>
  <cp:lastModifiedBy>DELL</cp:lastModifiedBy>
  <dcterms:created xsi:type="dcterms:W3CDTF">2022-04-07T03:40:00Z</dcterms:created>
  <dcterms:modified xsi:type="dcterms:W3CDTF">2022-11-08T15:33:25Z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789914E3F5F14442A50FB25EB7D953B2</vt:lpwstr>
  </property>
  <property fmtid="{D5CDD505-2E9C-101B-9397-08002B2CF9AE}" pid="3" name="KSOProductBuildVer">
    <vt:lpwstr>2052-11.1.0.12358</vt:lpwstr>
  </property>
</Properties>
</file>